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84" windowWidth="18720" windowHeight="9912"/>
  </bookViews>
  <sheets>
    <sheet name="E类功率放大器参数计算" sheetId="1" r:id="rId1"/>
    <sheet name="电容电阻频率" sheetId="2" r:id="rId2"/>
    <sheet name="Sheet3" sheetId="3" r:id="rId3"/>
  </sheets>
  <calcPr calcId="144525"/>
</workbook>
</file>

<file path=xl/calcChain.xml><?xml version="1.0" encoding="utf-8"?>
<calcChain xmlns="http://schemas.openxmlformats.org/spreadsheetml/2006/main">
  <c r="H2" i="1" l="1"/>
  <c r="H4" i="1"/>
  <c r="H3" i="1" l="1"/>
  <c r="F3" i="1"/>
  <c r="B14" i="1"/>
  <c r="B15" i="1" s="1"/>
  <c r="F4" i="1"/>
  <c r="B11" i="1"/>
  <c r="H5" i="1"/>
  <c r="F5" i="1" s="1"/>
  <c r="F2" i="1"/>
  <c r="D4" i="1"/>
  <c r="D3" i="1"/>
  <c r="D2" i="1"/>
</calcChain>
</file>

<file path=xl/sharedStrings.xml><?xml version="1.0" encoding="utf-8"?>
<sst xmlns="http://schemas.openxmlformats.org/spreadsheetml/2006/main" count="50" uniqueCount="40">
  <si>
    <t>中心频率：</t>
    <phoneticPr fontId="2" type="noConversion"/>
  </si>
  <si>
    <t>输出功率：</t>
    <phoneticPr fontId="2" type="noConversion"/>
  </si>
  <si>
    <t>功率增益：</t>
    <phoneticPr fontId="2" type="noConversion"/>
  </si>
  <si>
    <t>频带宽度：</t>
    <phoneticPr fontId="2" type="noConversion"/>
  </si>
  <si>
    <t>PAE输出效率：</t>
    <phoneticPr fontId="2" type="noConversion"/>
  </si>
  <si>
    <t>电源电压：</t>
    <phoneticPr fontId="2" type="noConversion"/>
  </si>
  <si>
    <t>负载电阻：</t>
    <phoneticPr fontId="2" type="noConversion"/>
  </si>
  <si>
    <t>单位</t>
    <phoneticPr fontId="2" type="noConversion"/>
  </si>
  <si>
    <t>设计指标：</t>
    <phoneticPr fontId="2" type="noConversion"/>
  </si>
  <si>
    <t>参数值</t>
    <phoneticPr fontId="2" type="noConversion"/>
  </si>
  <si>
    <t>参数名称</t>
    <phoneticPr fontId="2" type="noConversion"/>
  </si>
  <si>
    <t>MHz</t>
    <phoneticPr fontId="2" type="noConversion"/>
  </si>
  <si>
    <t>MHz</t>
    <phoneticPr fontId="2" type="noConversion"/>
  </si>
  <si>
    <t>dBm</t>
    <phoneticPr fontId="2" type="noConversion"/>
  </si>
  <si>
    <t>≥85%</t>
    <phoneticPr fontId="2" type="noConversion"/>
  </si>
  <si>
    <t>≥20</t>
    <phoneticPr fontId="2" type="noConversion"/>
  </si>
  <si>
    <t>dB</t>
    <phoneticPr fontId="2" type="noConversion"/>
  </si>
  <si>
    <t>V</t>
    <phoneticPr fontId="2" type="noConversion"/>
  </si>
  <si>
    <t>Ω</t>
    <phoneticPr fontId="2" type="noConversion"/>
  </si>
  <si>
    <t>nH</t>
    <phoneticPr fontId="2" type="noConversion"/>
  </si>
  <si>
    <t>pF</t>
    <phoneticPr fontId="2" type="noConversion"/>
  </si>
  <si>
    <t>uH</t>
    <phoneticPr fontId="2" type="noConversion"/>
  </si>
  <si>
    <t>标准值</t>
    <phoneticPr fontId="2" type="noConversion"/>
  </si>
  <si>
    <r>
      <t>角频率</t>
    </r>
    <r>
      <rPr>
        <sz val="18"/>
        <color theme="1"/>
        <rFont val="宋体"/>
        <family val="3"/>
        <charset val="134"/>
      </rPr>
      <t>ω</t>
    </r>
    <r>
      <rPr>
        <sz val="18"/>
        <color theme="1"/>
        <rFont val="宋体"/>
        <family val="2"/>
        <charset val="134"/>
        <scheme val="minor"/>
      </rPr>
      <t>：</t>
    </r>
    <phoneticPr fontId="2" type="noConversion"/>
  </si>
  <si>
    <r>
      <t>圆周率</t>
    </r>
    <r>
      <rPr>
        <sz val="18"/>
        <color theme="1"/>
        <rFont val="宋体"/>
        <family val="3"/>
        <charset val="134"/>
      </rPr>
      <t>Л</t>
    </r>
    <r>
      <rPr>
        <sz val="18"/>
        <color theme="1"/>
        <rFont val="宋体"/>
        <family val="2"/>
        <charset val="134"/>
        <scheme val="minor"/>
      </rPr>
      <t>：</t>
    </r>
    <phoneticPr fontId="2" type="noConversion"/>
  </si>
  <si>
    <t>rad/s</t>
    <phoneticPr fontId="2" type="noConversion"/>
  </si>
  <si>
    <t>品质因数Q：</t>
    <phoneticPr fontId="2" type="noConversion"/>
  </si>
  <si>
    <t>辅助计算区：</t>
    <phoneticPr fontId="2" type="noConversion"/>
  </si>
  <si>
    <t>品质因数设定值：</t>
    <phoneticPr fontId="2" type="noConversion"/>
  </si>
  <si>
    <t>Vmax</t>
    <phoneticPr fontId="2" type="noConversion"/>
  </si>
  <si>
    <t>Imax</t>
    <phoneticPr fontId="2" type="noConversion"/>
  </si>
  <si>
    <t>V</t>
    <phoneticPr fontId="2" type="noConversion"/>
  </si>
  <si>
    <t>A</t>
    <phoneticPr fontId="2" type="noConversion"/>
  </si>
  <si>
    <t>电容</t>
    <phoneticPr fontId="2" type="noConversion"/>
  </si>
  <si>
    <t>电阻</t>
    <phoneticPr fontId="2" type="noConversion"/>
  </si>
  <si>
    <t>频率</t>
    <phoneticPr fontId="2" type="noConversion"/>
  </si>
  <si>
    <t>并联电感L：</t>
    <phoneticPr fontId="2" type="noConversion"/>
  </si>
  <si>
    <t>并联电容C：</t>
    <phoneticPr fontId="2" type="noConversion"/>
  </si>
  <si>
    <t>谐振电容Co：</t>
    <phoneticPr fontId="2" type="noConversion"/>
  </si>
  <si>
    <t>谐振电感Lo：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</si>
</sst>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theme="1"/>
      <name val="宋体"/>
      <family val="2"/>
      <charset val="134"/>
      <scheme val="minor"/>
    </font>
    <font>
      <sz val="11"/>
      <color rgb="FF9C0006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sz val="18"/>
      <color theme="1"/>
      <name val="宋体"/>
      <family val="2"/>
      <charset val="134"/>
      <scheme val="minor"/>
    </font>
    <font>
      <sz val="20"/>
      <name val="宋体"/>
      <family val="2"/>
      <charset val="134"/>
      <scheme val="minor"/>
    </font>
    <font>
      <sz val="20"/>
      <name val="宋体"/>
      <family val="3"/>
      <charset val="134"/>
      <scheme val="minor"/>
    </font>
    <font>
      <sz val="18"/>
      <color theme="1"/>
      <name val="宋体"/>
      <family val="3"/>
      <charset val="134"/>
    </font>
    <font>
      <sz val="20"/>
      <color theme="1"/>
      <name val="宋体"/>
      <family val="2"/>
      <charset val="134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2" borderId="0" applyNumberFormat="0" applyBorder="0" applyAlignment="0" applyProtection="0">
      <alignment vertical="center"/>
    </xf>
  </cellStyleXfs>
  <cellXfs count="17">
    <xf numFmtId="0" fontId="0" fillId="0" borderId="0" xfId="0">
      <alignment vertical="center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4" fillId="2" borderId="1" xfId="1" applyFont="1" applyBorder="1" applyAlignment="1">
      <alignment horizontal="center" vertical="center"/>
    </xf>
    <xf numFmtId="0" fontId="5" fillId="2" borderId="1" xfId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7" fillId="5" borderId="2" xfId="0" applyFont="1" applyFill="1" applyBorder="1" applyAlignment="1">
      <alignment horizontal="center" vertical="center"/>
    </xf>
    <xf numFmtId="0" fontId="7" fillId="5" borderId="3" xfId="0" applyFont="1" applyFill="1" applyBorder="1" applyAlignment="1">
      <alignment horizontal="center" vertical="center"/>
    </xf>
  </cellXfs>
  <cellStyles count="2">
    <cellStyle name="差" xfId="1" builtinId="27"/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17</xdr:row>
      <xdr:rowOff>116542</xdr:rowOff>
    </xdr:from>
    <xdr:to>
      <xdr:col>4</xdr:col>
      <xdr:colOff>1299881</xdr:colOff>
      <xdr:row>22</xdr:row>
      <xdr:rowOff>322731</xdr:rowOff>
    </xdr:to>
    <xdr:pic>
      <xdr:nvPicPr>
        <xdr:cNvPr id="4" name="图片 3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777318"/>
          <a:ext cx="7530352" cy="2133600"/>
        </a:xfrm>
        <a:prstGeom prst="rect">
          <a:avLst/>
        </a:prstGeom>
      </xdr:spPr>
    </xdr:pic>
    <xdr:clientData/>
  </xdr:twoCellAnchor>
  <xdr:twoCellAnchor editAs="oneCell">
    <xdr:from>
      <xdr:col>4</xdr:col>
      <xdr:colOff>1362635</xdr:colOff>
      <xdr:row>21</xdr:row>
      <xdr:rowOff>71718</xdr:rowOff>
    </xdr:from>
    <xdr:to>
      <xdr:col>6</xdr:col>
      <xdr:colOff>568885</xdr:colOff>
      <xdr:row>22</xdr:row>
      <xdr:rowOff>288851</xdr:rowOff>
    </xdr:to>
    <xdr:pic>
      <xdr:nvPicPr>
        <xdr:cNvPr id="5" name="图片 4"/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93106" y="8516471"/>
          <a:ext cx="2711450" cy="602615"/>
        </a:xfrm>
        <a:prstGeom prst="rect">
          <a:avLst/>
        </a:prstGeom>
      </xdr:spPr>
    </xdr:pic>
    <xdr:clientData/>
  </xdr:twoCellAnchor>
  <xdr:twoCellAnchor editAs="oneCell">
    <xdr:from>
      <xdr:col>3</xdr:col>
      <xdr:colOff>1676397</xdr:colOff>
      <xdr:row>8</xdr:row>
      <xdr:rowOff>222074</xdr:rowOff>
    </xdr:from>
    <xdr:to>
      <xdr:col>8</xdr:col>
      <xdr:colOff>49827</xdr:colOff>
      <xdr:row>16</xdr:row>
      <xdr:rowOff>375908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230468" y="3413509"/>
          <a:ext cx="6334088" cy="3479740"/>
        </a:xfrm>
        <a:prstGeom prst="rect">
          <a:avLst/>
        </a:prstGeom>
      </xdr:spPr>
    </xdr:pic>
    <xdr:clientData/>
  </xdr:twoCellAnchor>
  <xdr:oneCellAnchor>
    <xdr:from>
      <xdr:col>2</xdr:col>
      <xdr:colOff>8965</xdr:colOff>
      <xdr:row>11</xdr:row>
      <xdr:rowOff>35859</xdr:rowOff>
    </xdr:from>
    <xdr:ext cx="995083" cy="54245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TextBox 6"/>
            <xdr:cNvSpPr txBox="1"/>
          </xdr:nvSpPr>
          <xdr:spPr>
            <a:xfrm>
              <a:off x="3621741" y="4383741"/>
              <a:ext cx="995083" cy="54245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AU" altLang="zh-CN" sz="1600" b="0" i="1">
                        <a:latin typeface="Cambria Math"/>
                      </a:rPr>
                      <m:t>=</m:t>
                    </m:r>
                    <m:f>
                      <m:fPr>
                        <m:ctrlPr>
                          <a:rPr lang="en-AU" altLang="zh-CN" sz="1600" b="0" i="1">
                            <a:latin typeface="Cambria Math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en-AU" altLang="zh-CN" sz="1600" b="0" i="1">
                                <a:latin typeface="Cambria Math"/>
                              </a:rPr>
                            </m:ctrlPr>
                          </m:sSubPr>
                          <m:e>
                            <m:r>
                              <a:rPr lang="en-AU" altLang="zh-CN" sz="1600" b="0" i="1">
                                <a:latin typeface="Cambria Math"/>
                              </a:rPr>
                              <m:t>𝑓</m:t>
                            </m:r>
                          </m:e>
                          <m:sub>
                            <m:r>
                              <a:rPr lang="en-AU" altLang="zh-CN" sz="1600" b="0" i="1">
                                <a:latin typeface="Cambria Math"/>
                              </a:rPr>
                              <m:t>0</m:t>
                            </m:r>
                          </m:sub>
                        </m:sSub>
                      </m:num>
                      <m:den>
                        <m:r>
                          <a:rPr lang="en-AU" altLang="zh-CN" sz="1600" b="0" i="1">
                            <a:latin typeface="Cambria Math"/>
                            <a:ea typeface="Cambria Math"/>
                          </a:rPr>
                          <m:t>∆</m:t>
                        </m:r>
                        <m:r>
                          <a:rPr lang="en-AU" altLang="zh-CN" sz="1600" b="0" i="1">
                            <a:latin typeface="Cambria Math"/>
                            <a:ea typeface="Cambria Math"/>
                          </a:rPr>
                          <m:t>𝑓</m:t>
                        </m:r>
                      </m:den>
                    </m:f>
                  </m:oMath>
                </m:oMathPara>
              </a14:m>
              <a:endParaRPr lang="zh-CN" altLang="en-US" sz="1100"/>
            </a:p>
          </xdr:txBody>
        </xdr:sp>
      </mc:Choice>
      <mc:Fallback xmlns="">
        <xdr:sp macro="" textlink="">
          <xdr:nvSpPr>
            <xdr:cNvPr id="7" name="TextBox 6"/>
            <xdr:cNvSpPr txBox="1"/>
          </xdr:nvSpPr>
          <xdr:spPr>
            <a:xfrm>
              <a:off x="3621741" y="4383741"/>
              <a:ext cx="995083" cy="54245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rtlCol="0" anchor="t">
              <a:noAutofit/>
            </a:bodyPr>
            <a:lstStyle/>
            <a:p>
              <a:r>
                <a:rPr lang="en-AU" altLang="zh-CN" sz="1600" b="0" i="0">
                  <a:latin typeface="Cambria Math"/>
                </a:rPr>
                <a:t>=𝑓_0/</a:t>
              </a:r>
              <a:r>
                <a:rPr lang="en-AU" altLang="zh-CN" sz="1600" b="0" i="0">
                  <a:latin typeface="Cambria Math"/>
                  <a:ea typeface="Cambria Math"/>
                </a:rPr>
                <a:t>∆𝑓</a:t>
              </a:r>
              <a:endParaRPr lang="zh-CN" altLang="en-US" sz="1100"/>
            </a:p>
          </xdr:txBody>
        </xdr:sp>
      </mc:Fallback>
    </mc:AlternateContent>
    <xdr:clientData/>
  </xdr:one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9"/>
  <sheetViews>
    <sheetView tabSelected="1" zoomScale="85" zoomScaleNormal="85" workbookViewId="0">
      <selection activeCell="F7" sqref="F7"/>
    </sheetView>
  </sheetViews>
  <sheetFormatPr defaultRowHeight="14.4" x14ac:dyDescent="0.25"/>
  <cols>
    <col min="1" max="1" width="29.33203125" style="2" customWidth="1"/>
    <col min="2" max="2" width="23.44140625" style="2" customWidth="1"/>
    <col min="3" max="3" width="13.77734375" style="2" customWidth="1"/>
    <col min="4" max="4" width="24.44140625" style="2" customWidth="1"/>
    <col min="5" max="5" width="26.21875" style="2" customWidth="1"/>
    <col min="6" max="6" width="24.77734375" style="2" customWidth="1"/>
    <col min="7" max="7" width="9.44140625" style="2" customWidth="1"/>
    <col min="8" max="8" width="31.109375" style="2" customWidth="1"/>
    <col min="9" max="21" width="8.88671875" style="2"/>
  </cols>
  <sheetData>
    <row r="1" spans="1:19" ht="39" customHeight="1" x14ac:dyDescent="0.25">
      <c r="A1" s="6" t="s">
        <v>8</v>
      </c>
      <c r="B1" s="7" t="s">
        <v>9</v>
      </c>
      <c r="C1" s="7" t="s">
        <v>7</v>
      </c>
      <c r="D1" s="7" t="s">
        <v>22</v>
      </c>
      <c r="E1" s="7" t="s">
        <v>10</v>
      </c>
      <c r="F1" s="7" t="s">
        <v>9</v>
      </c>
      <c r="G1" s="7" t="s">
        <v>7</v>
      </c>
      <c r="H1" s="7" t="s">
        <v>22</v>
      </c>
      <c r="I1" s="1"/>
      <c r="J1" s="1"/>
      <c r="K1" s="1"/>
      <c r="L1" s="1"/>
      <c r="M1" s="1"/>
      <c r="N1" s="1"/>
      <c r="O1" s="1"/>
      <c r="P1" s="1"/>
      <c r="Q1" s="1"/>
      <c r="R1" s="1"/>
      <c r="S1" s="1"/>
    </row>
    <row r="2" spans="1:19" ht="31.05" customHeight="1" x14ac:dyDescent="0.25">
      <c r="A2" s="3" t="s">
        <v>0</v>
      </c>
      <c r="B2" s="4">
        <v>25</v>
      </c>
      <c r="C2" s="5" t="s">
        <v>11</v>
      </c>
      <c r="D2" s="5">
        <f>B2*10^6</f>
        <v>25000000</v>
      </c>
      <c r="E2" s="3" t="s">
        <v>36</v>
      </c>
      <c r="F2" s="4">
        <f>H2*10^9</f>
        <v>233.00283668653503</v>
      </c>
      <c r="G2" s="5" t="s">
        <v>19</v>
      </c>
      <c r="H2" s="5">
        <f>0.732*D8/B11</f>
        <v>2.3300283668653503E-7</v>
      </c>
      <c r="I2" s="1"/>
      <c r="J2" s="1"/>
      <c r="K2" s="1"/>
      <c r="L2" s="1"/>
      <c r="M2" s="1"/>
      <c r="N2" s="1"/>
      <c r="O2" s="1"/>
      <c r="P2" s="1"/>
      <c r="Q2" s="1"/>
      <c r="R2" s="1"/>
      <c r="S2" s="1"/>
    </row>
    <row r="3" spans="1:19" ht="31.05" customHeight="1" x14ac:dyDescent="0.25">
      <c r="A3" s="3" t="s">
        <v>3</v>
      </c>
      <c r="B3" s="4">
        <v>5</v>
      </c>
      <c r="C3" s="5" t="s">
        <v>12</v>
      </c>
      <c r="D3" s="5">
        <f>B3*10^6</f>
        <v>5000000</v>
      </c>
      <c r="E3" s="3" t="s">
        <v>37</v>
      </c>
      <c r="F3" s="4">
        <f>H3*10^12</f>
        <v>87.216908814358746</v>
      </c>
      <c r="G3" s="5" t="s">
        <v>20</v>
      </c>
      <c r="H3" s="5">
        <f>0.685/B11/D8</f>
        <v>8.721690881435874E-11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19" ht="31.05" customHeight="1" x14ac:dyDescent="0.25">
      <c r="A4" s="3" t="s">
        <v>1</v>
      </c>
      <c r="B4" s="4">
        <v>45</v>
      </c>
      <c r="C4" s="5" t="s">
        <v>13</v>
      </c>
      <c r="D4" s="5">
        <f>10^(B4/10-3)</f>
        <v>31.622776601683803</v>
      </c>
      <c r="E4" s="3" t="s">
        <v>39</v>
      </c>
      <c r="F4" s="4">
        <f>H4*10^6</f>
        <v>1.9098593171027463</v>
      </c>
      <c r="G4" s="5" t="s">
        <v>21</v>
      </c>
      <c r="H4" s="5">
        <f>1/(B11*B11*H5)</f>
        <v>1.9098593171027462E-6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19" ht="31.05" customHeight="1" x14ac:dyDescent="0.25">
      <c r="A5" s="3" t="s">
        <v>2</v>
      </c>
      <c r="B5" s="8" t="s">
        <v>15</v>
      </c>
      <c r="C5" s="5" t="s">
        <v>16</v>
      </c>
      <c r="D5" s="5"/>
      <c r="E5" s="3" t="s">
        <v>38</v>
      </c>
      <c r="F5" s="4">
        <f>H5*10^12</f>
        <v>21.2206590789194</v>
      </c>
      <c r="G5" s="5" t="s">
        <v>20</v>
      </c>
      <c r="H5" s="5">
        <f>1/(B11*B13*D8)</f>
        <v>2.12206590789194E-11</v>
      </c>
      <c r="I5" s="1"/>
      <c r="J5" s="10"/>
      <c r="K5" s="1"/>
      <c r="L5" s="1"/>
      <c r="M5" s="1"/>
      <c r="N5" s="1"/>
      <c r="O5" s="1"/>
      <c r="P5" s="1"/>
      <c r="Q5" s="1"/>
      <c r="R5" s="1"/>
      <c r="S5" s="1"/>
    </row>
    <row r="6" spans="1:19" ht="31.05" customHeight="1" x14ac:dyDescent="0.25">
      <c r="A6" s="3" t="s">
        <v>4</v>
      </c>
      <c r="B6" s="4" t="s">
        <v>14</v>
      </c>
      <c r="C6" s="5"/>
      <c r="D6" s="5"/>
      <c r="E6" s="9"/>
      <c r="F6" s="9"/>
      <c r="G6" s="9"/>
      <c r="H6" s="9"/>
      <c r="I6" s="1"/>
      <c r="J6" s="1"/>
      <c r="K6" s="1"/>
      <c r="L6" s="1"/>
      <c r="M6" s="1"/>
      <c r="N6" s="1"/>
      <c r="O6" s="1"/>
      <c r="P6" s="1"/>
      <c r="Q6" s="1"/>
      <c r="R6" s="1"/>
      <c r="S6" s="1"/>
    </row>
    <row r="7" spans="1:19" ht="31.05" customHeight="1" x14ac:dyDescent="0.25">
      <c r="A7" s="3" t="s">
        <v>5</v>
      </c>
      <c r="B7" s="4">
        <v>32</v>
      </c>
      <c r="C7" s="5" t="s">
        <v>17</v>
      </c>
      <c r="D7" s="5">
        <v>32</v>
      </c>
      <c r="E7" s="9"/>
      <c r="F7" s="9"/>
      <c r="G7" s="9"/>
      <c r="H7" s="9"/>
      <c r="I7" s="1"/>
      <c r="J7" s="1"/>
      <c r="K7" s="1"/>
      <c r="L7" s="1"/>
      <c r="M7" s="1"/>
      <c r="N7" s="1"/>
      <c r="O7" s="1"/>
      <c r="P7" s="1"/>
      <c r="Q7" s="1"/>
      <c r="R7" s="1"/>
      <c r="S7" s="1"/>
    </row>
    <row r="8" spans="1:19" ht="31.05" customHeight="1" x14ac:dyDescent="0.25">
      <c r="A8" s="3" t="s">
        <v>6</v>
      </c>
      <c r="B8" s="4">
        <v>50</v>
      </c>
      <c r="C8" s="5" t="s">
        <v>18</v>
      </c>
      <c r="D8" s="5">
        <v>50</v>
      </c>
      <c r="E8" s="4"/>
      <c r="F8" s="4"/>
      <c r="G8" s="4"/>
      <c r="H8" s="4"/>
      <c r="I8" s="1"/>
      <c r="J8" s="1"/>
      <c r="K8" s="1"/>
      <c r="L8" s="1"/>
      <c r="M8" s="1"/>
      <c r="N8" s="1"/>
      <c r="O8" s="1"/>
      <c r="P8" s="1"/>
      <c r="Q8" s="1"/>
      <c r="R8" s="1"/>
      <c r="S8" s="1"/>
    </row>
    <row r="9" spans="1:19" ht="31.05" customHeight="1" x14ac:dyDescent="0.25">
      <c r="A9" s="15" t="s">
        <v>27</v>
      </c>
      <c r="B9" s="16"/>
      <c r="F9" s="12"/>
      <c r="G9" s="13"/>
      <c r="H9" s="13"/>
      <c r="I9" s="13"/>
      <c r="J9" s="1"/>
      <c r="K9" s="1"/>
      <c r="L9" s="1"/>
      <c r="M9" s="1"/>
      <c r="N9" s="1"/>
      <c r="O9" s="1"/>
      <c r="P9" s="1"/>
      <c r="Q9" s="1"/>
      <c r="R9" s="1"/>
      <c r="S9" s="1"/>
    </row>
    <row r="10" spans="1:19" ht="31.05" customHeight="1" x14ac:dyDescent="0.25">
      <c r="A10" s="11" t="s">
        <v>24</v>
      </c>
      <c r="B10" s="4">
        <v>3.14159265358979</v>
      </c>
      <c r="C10" s="4"/>
      <c r="D10" s="4"/>
      <c r="E10" s="4"/>
      <c r="F10" s="4"/>
      <c r="G10" s="4"/>
      <c r="H10" s="4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</row>
    <row r="11" spans="1:19" ht="31.05" customHeight="1" x14ac:dyDescent="0.25">
      <c r="A11" s="11" t="s">
        <v>23</v>
      </c>
      <c r="B11" s="4">
        <f>2*B10*D2</f>
        <v>157079632.67948949</v>
      </c>
      <c r="C11" s="4" t="s">
        <v>25</v>
      </c>
      <c r="D11" s="4"/>
      <c r="E11" s="4"/>
      <c r="F11" s="4"/>
      <c r="G11" s="4"/>
      <c r="H11" s="4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</row>
    <row r="12" spans="1:19" ht="49.2" customHeight="1" x14ac:dyDescent="0.25">
      <c r="A12" s="11" t="s">
        <v>26</v>
      </c>
      <c r="B12" s="4">
        <v>5</v>
      </c>
      <c r="C12" s="4"/>
      <c r="D12" s="4"/>
      <c r="E12" s="4"/>
      <c r="F12" s="4"/>
      <c r="G12" s="4"/>
      <c r="H12" s="4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</row>
    <row r="13" spans="1:19" ht="31.05" customHeight="1" x14ac:dyDescent="0.25">
      <c r="A13" s="11" t="s">
        <v>28</v>
      </c>
      <c r="B13" s="4">
        <v>6</v>
      </c>
      <c r="C13" s="4"/>
      <c r="D13" s="4"/>
      <c r="E13" s="4"/>
      <c r="F13" s="4"/>
      <c r="G13" s="4"/>
      <c r="H13" s="4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</row>
    <row r="14" spans="1:19" ht="31.05" customHeight="1" x14ac:dyDescent="0.25">
      <c r="A14" s="11" t="s">
        <v>29</v>
      </c>
      <c r="B14" s="4">
        <f>3.647*B7</f>
        <v>116.70399999999999</v>
      </c>
      <c r="C14" s="4" t="s">
        <v>31</v>
      </c>
      <c r="D14" s="4"/>
      <c r="E14" s="4"/>
      <c r="F14" s="4"/>
      <c r="G14" s="4"/>
      <c r="H14" s="4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</row>
    <row r="15" spans="1:19" ht="31.05" customHeight="1" x14ac:dyDescent="0.25">
      <c r="A15" s="11" t="s">
        <v>30</v>
      </c>
      <c r="B15" s="4">
        <f>2.647*B14/D8*0.576</f>
        <v>3.5587064217599993</v>
      </c>
      <c r="C15" s="4" t="s">
        <v>32</v>
      </c>
      <c r="D15" s="4"/>
      <c r="E15" s="4"/>
      <c r="F15" s="4"/>
      <c r="G15" s="4"/>
      <c r="H15" s="4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</row>
    <row r="16" spans="1:19" ht="31.05" customHeight="1" x14ac:dyDescent="0.25">
      <c r="A16" s="4"/>
      <c r="B16" s="4"/>
      <c r="C16" s="4"/>
      <c r="D16" s="4"/>
      <c r="E16" s="4"/>
      <c r="F16" s="4"/>
      <c r="G16" s="4"/>
      <c r="H16" s="4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</row>
    <row r="17" spans="1:19" ht="31.05" customHeight="1" x14ac:dyDescent="0.25">
      <c r="A17" s="4"/>
      <c r="B17" s="4"/>
      <c r="C17" s="4"/>
      <c r="D17" s="4"/>
      <c r="E17" s="4"/>
      <c r="F17" s="4"/>
      <c r="G17" s="4"/>
      <c r="H17" s="4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</row>
    <row r="18" spans="1:19" ht="31.05" customHeight="1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</row>
    <row r="19" spans="1:19" ht="31.05" customHeight="1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</row>
    <row r="20" spans="1:19" ht="31.05" customHeight="1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</row>
    <row r="21" spans="1:19" ht="31.05" customHeight="1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</row>
    <row r="22" spans="1:19" ht="31.05" customHeight="1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</row>
    <row r="23" spans="1:19" ht="31.05" customHeight="1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</row>
    <row r="24" spans="1:19" ht="31.05" customHeight="1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</row>
    <row r="25" spans="1:19" ht="19.95" customHeight="1" x14ac:dyDescent="0.25"/>
    <row r="26" spans="1:19" ht="19.95" customHeight="1" x14ac:dyDescent="0.25"/>
    <row r="27" spans="1:19" ht="19.95" customHeight="1" x14ac:dyDescent="0.25"/>
    <row r="28" spans="1:19" ht="19.95" customHeight="1" x14ac:dyDescent="0.25"/>
    <row r="29" spans="1:19" ht="19.95" customHeight="1" x14ac:dyDescent="0.25"/>
  </sheetData>
  <mergeCells count="1">
    <mergeCell ref="A9:B9"/>
  </mergeCells>
  <phoneticPr fontId="2" type="noConversion"/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"/>
  <sheetViews>
    <sheetView topLeftCell="A4" zoomScale="130" zoomScaleNormal="130" workbookViewId="0">
      <selection activeCell="G2" sqref="G2"/>
    </sheetView>
  </sheetViews>
  <sheetFormatPr defaultRowHeight="14.4" x14ac:dyDescent="0.25"/>
  <cols>
    <col min="1" max="11" width="10.77734375" style="2" customWidth="1"/>
  </cols>
  <sheetData>
    <row r="1" spans="1:11" ht="28.8" customHeight="1" x14ac:dyDescent="0.25">
      <c r="A1" s="14" t="s">
        <v>33</v>
      </c>
      <c r="B1" s="14" t="s">
        <v>34</v>
      </c>
      <c r="C1" s="9" t="s">
        <v>35</v>
      </c>
      <c r="E1" s="14" t="s">
        <v>33</v>
      </c>
      <c r="F1" s="9" t="s">
        <v>34</v>
      </c>
      <c r="G1" s="14" t="s">
        <v>35</v>
      </c>
      <c r="I1" s="9" t="s">
        <v>33</v>
      </c>
      <c r="J1" s="14" t="s">
        <v>34</v>
      </c>
      <c r="K1" s="14" t="s">
        <v>35</v>
      </c>
    </row>
    <row r="2" spans="1:11" ht="33" customHeight="1" x14ac:dyDescent="0.25">
      <c r="A2" s="9"/>
      <c r="B2" s="9"/>
      <c r="C2" s="9"/>
      <c r="E2" s="9"/>
      <c r="F2" s="9"/>
      <c r="G2" s="9"/>
      <c r="I2" s="9"/>
      <c r="J2" s="9"/>
      <c r="K2" s="9"/>
    </row>
  </sheetData>
  <phoneticPr fontId="2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25"/>
  <sheetData/>
  <phoneticPr fontId="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E类功率放大器参数计算</vt:lpstr>
      <vt:lpstr>电容电阻频率</vt:lpstr>
      <vt:lpstr>Sheet3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用户</dc:creator>
  <cp:lastModifiedBy>Windows 用户</cp:lastModifiedBy>
  <dcterms:created xsi:type="dcterms:W3CDTF">2019-04-22T01:02:07Z</dcterms:created>
  <dcterms:modified xsi:type="dcterms:W3CDTF">2019-04-23T08:46:38Z</dcterms:modified>
</cp:coreProperties>
</file>